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89" activeTab="0"/>
  </bookViews>
  <sheets>
    <sheet name="Лист1" sheetId="1" r:id="rId1"/>
  </sheets>
  <definedNames>
    <definedName name="Print_Area_0" localSheetId="0">'Лист1'!$A$2:$M$68</definedName>
    <definedName name="Print_Titles_0" localSheetId="0">'Лист1'!$4:$5</definedName>
    <definedName name="_xlnm.Print_Titles" localSheetId="0">'Лист1'!$4:$5</definedName>
    <definedName name="_xlnm.Print_Area" localSheetId="0">'Лист1'!$A$2:$M$68</definedName>
  </definedNames>
  <calcPr fullCalcOnLoad="1"/>
</workbook>
</file>

<file path=xl/sharedStrings.xml><?xml version="1.0" encoding="utf-8"?>
<sst xmlns="http://schemas.openxmlformats.org/spreadsheetml/2006/main" count="193" uniqueCount="108">
  <si>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</si>
  <si>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</si>
  <si>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</si>
  <si>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</si>
  <si>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</si>
  <si>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</si>
  <si>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</si>
  <si>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</si>
  <si>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</si>
  <si>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</si>
  <si>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</si>
  <si>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</si>
  <si>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</si>
  <si>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</si>
  <si>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</si>
  <si>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</si>
  <si>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</si>
  <si>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</si>
  <si>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</si>
  <si>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</si>
  <si>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</si>
  <si>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</si>
  <si>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</si>
  <si>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</si>
  <si>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</si>
  <si>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</si>
  <si>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</si>
  <si>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</si>
  <si>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</si>
  <si>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</si>
  <si>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</si>
  <si>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</si>
  <si>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</si>
  <si>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</si>
  <si>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</si>
  <si>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</si>
  <si>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</si>
  <si>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</si>
  <si>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</si>
  <si>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</si>
  <si>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</si>
  <si>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</si>
  <si>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</si>
  <si>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</si>
  <si>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</si>
  <si>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</si>
  <si>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</si>
  <si>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</si>
  <si>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</si>
  <si>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</si>
  <si>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</si>
  <si>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</si>
  <si>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</si>
  <si>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</si>
  <si>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</si>
  <si>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</si>
  <si>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</si>
  <si>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</si>
  <si>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</si>
  <si>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</si>
  <si>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</si>
  <si>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</si>
  <si>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</si>
  <si>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</si>
  <si>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</si>
  <si>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</si>
  <si>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</si>
  <si>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</si>
  <si>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</si>
  <si>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</si>
  <si>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</si>
  <si>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</si>
  <si>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</si>
  <si>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</si>
  <si>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</si>
  <si>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</si>
  <si>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</si>
  <si>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</si>
  <si>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</si>
  <si>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</si>
  <si>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</si>
  <si>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</si>
  <si>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</si>
  <si>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</si>
  <si>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</si>
  <si>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</si>
  <si>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</si>
  <si>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</si>
  <si>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</si>
  <si>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</si>
  <si>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</si>
  <si>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</si>
  <si>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</si>
  <si>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</si>
  <si>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</si>
  <si>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</si>
  <si>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</si>
  <si>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</si>
  <si>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</si>
  <si>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</si>
  <si>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</si>
  <si>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</si>
  <si>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</si>
  <si>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</si>
  <si>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</si>
  <si>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</si>
  <si>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</si>
  <si>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от_____________  №___________ </t>
    </r>
    <r>
      <rPr>
        <u val="single"/>
        <sz val="16"/>
        <rFont val="Arial Cyr"/>
        <family val="0"/>
      </rPr>
      <t xml:space="preserve"> 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</si>
</sst>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vertical="top" wrapText="1"/>
    </xf>
    <xf numFmtId="164" fontId="4" fillId="35" borderId="10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17" t="s">
        <v>107</v>
      </c>
      <c r="K2" s="117"/>
      <c r="L2" s="117"/>
      <c r="M2" s="117"/>
    </row>
    <row r="3" spans="1:13" ht="48" customHeight="1">
      <c r="A3" s="3"/>
      <c r="B3" s="118" t="s">
        <v>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42" customHeight="1">
      <c r="A4" s="119" t="s">
        <v>1</v>
      </c>
      <c r="B4" s="119" t="s">
        <v>2</v>
      </c>
      <c r="C4" s="120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/>
      <c r="I4" s="119"/>
      <c r="J4" s="119"/>
      <c r="K4" s="119"/>
      <c r="L4" s="119"/>
      <c r="M4" s="119" t="s">
        <v>8</v>
      </c>
    </row>
    <row r="5" spans="1:13" ht="38.25" customHeight="1">
      <c r="A5" s="119"/>
      <c r="B5" s="119"/>
      <c r="C5" s="120"/>
      <c r="D5" s="119"/>
      <c r="E5" s="119"/>
      <c r="F5" s="119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9"/>
    </row>
    <row r="6" spans="1:13" ht="98.2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aca="true" t="shared" si="0" ref="G6:L6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>SUM(K7,K9,K14,K17,K21,K25,K26,K27)</f>
        <v>120705.1</v>
      </c>
      <c r="L6" s="97">
        <f t="shared" si="0"/>
        <v>109742</v>
      </c>
      <c r="M6" s="11">
        <f>SUM(G6:L6)</f>
        <v>630774.5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6540</v>
      </c>
      <c r="L7" s="97">
        <v>5830</v>
      </c>
      <c r="M7" s="11">
        <f>SUM(G7:L7)</f>
        <v>38432.4</v>
      </c>
    </row>
    <row r="8" spans="1:13" s="22" customFormat="1" ht="40.5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73917.4</v>
      </c>
      <c r="I9" s="97">
        <v>87468.7</v>
      </c>
      <c r="J9" s="97">
        <v>87195</v>
      </c>
      <c r="K9" s="97">
        <v>90595.6</v>
      </c>
      <c r="L9" s="97">
        <v>90162</v>
      </c>
      <c r="M9" s="11">
        <f>SUM(G9:L9)</f>
        <v>502292.69999999995</v>
      </c>
    </row>
    <row r="10" spans="1:13" s="26" customFormat="1" ht="40.5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</v>
      </c>
      <c r="J14" s="97">
        <v>6605.8</v>
      </c>
      <c r="K14" s="97">
        <v>15001.2</v>
      </c>
      <c r="L14" s="97">
        <v>5200</v>
      </c>
      <c r="M14" s="11">
        <f>SUM(G14:L14)</f>
        <v>42475.9</v>
      </c>
    </row>
    <row r="15" spans="1:13" s="22" customFormat="1" ht="62.2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85</v>
      </c>
      <c r="K19" s="20">
        <v>85</v>
      </c>
      <c r="L19" s="20">
        <v>85</v>
      </c>
      <c r="M19" s="20">
        <v>85</v>
      </c>
    </row>
    <row r="20" spans="1:13" ht="125.25" customHeight="1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103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01.2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 customHeight="1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368.3</v>
      </c>
      <c r="L26" s="40">
        <v>350</v>
      </c>
      <c r="M26" s="40">
        <f t="shared" si="1"/>
        <v>2068.3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aca="true" t="shared" si="2" ref="G28:L28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48779.4</v>
      </c>
      <c r="L28" s="97">
        <f t="shared" si="2"/>
        <v>45350</v>
      </c>
      <c r="M28" s="97">
        <f>SUM(G28:L28)</f>
        <v>274016.9</v>
      </c>
    </row>
    <row r="29" spans="1:13" ht="58.5" customHeight="1">
      <c r="A29" s="121" t="s">
        <v>54</v>
      </c>
      <c r="B29" s="119" t="s">
        <v>55</v>
      </c>
      <c r="C29" s="120"/>
      <c r="D29" s="119" t="s">
        <v>11</v>
      </c>
      <c r="E29" s="119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46939.4</v>
      </c>
      <c r="L29" s="101">
        <v>44350</v>
      </c>
      <c r="M29" s="101">
        <f t="shared" si="1"/>
        <v>266052.5</v>
      </c>
    </row>
    <row r="30" spans="1:13" ht="38.25" customHeight="1">
      <c r="A30" s="121"/>
      <c r="B30" s="119"/>
      <c r="C30" s="120"/>
      <c r="D30" s="119"/>
      <c r="E30" s="119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7.75" customHeight="1">
      <c r="A31" s="121"/>
      <c r="B31" s="61" t="s">
        <v>57</v>
      </c>
      <c r="C31" s="62">
        <v>0.6</v>
      </c>
      <c r="D31" s="29"/>
      <c r="E31" s="29" t="s">
        <v>23</v>
      </c>
      <c r="F31" s="63"/>
      <c r="G31" s="102">
        <v>38.8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64.5" customHeight="1">
      <c r="A32" s="121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3.25" customHeight="1">
      <c r="A33" s="121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1840</v>
      </c>
      <c r="L33" s="101">
        <v>1000</v>
      </c>
      <c r="M33" s="101">
        <f>SUM(G33:L33)</f>
        <v>7942</v>
      </c>
    </row>
    <row r="34" spans="1:13" s="22" customFormat="1" ht="81">
      <c r="A34" s="121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>
      <c r="A35" s="121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60.75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aca="true" t="shared" si="3" ref="G36:L36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26377.3</v>
      </c>
      <c r="L36" s="97">
        <f t="shared" si="3"/>
        <v>25200</v>
      </c>
      <c r="M36" s="97">
        <f>SUM(G36:L36)</f>
        <v>134673</v>
      </c>
    </row>
    <row r="37" spans="1:13" ht="40.5" customHeight="1">
      <c r="A37" s="121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</v>
      </c>
      <c r="J37" s="97">
        <v>20700</v>
      </c>
      <c r="K37" s="97">
        <v>22877.3</v>
      </c>
      <c r="L37" s="97">
        <v>21700</v>
      </c>
      <c r="M37" s="97">
        <f>SUM(G37:L37)</f>
        <v>122190.7</v>
      </c>
    </row>
    <row r="38" spans="1:13" s="22" customFormat="1" ht="40.5">
      <c r="A38" s="121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>
      <c r="A39" s="121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 customHeight="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62.25" customHeight="1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44.75" customHeight="1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</v>
      </c>
    </row>
    <row r="46" spans="1:13" ht="86.25" customHeight="1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>SUM(G47,G48,G52)</f>
        <v>86635.2</v>
      </c>
      <c r="H46" s="97">
        <f>SUM(H47,H48,H52)</f>
        <v>85531</v>
      </c>
      <c r="I46" s="97">
        <f>SUM(I47,I48,I52)</f>
        <v>83901.8</v>
      </c>
      <c r="J46" s="97">
        <f>SUM(J47,J48,J52)</f>
        <v>94236.7</v>
      </c>
      <c r="K46" s="97">
        <f>SUM(K47,K48,K52,K54,K53)</f>
        <v>109388.2</v>
      </c>
      <c r="L46" s="97">
        <f>SUM(L47,L48,L52)</f>
        <v>97464</v>
      </c>
      <c r="M46" s="97">
        <f>SUM(G46:L46)</f>
        <v>557156.9</v>
      </c>
    </row>
    <row r="47" spans="1:13" ht="44.25" customHeight="1">
      <c r="A47" s="119" t="s">
        <v>83</v>
      </c>
      <c r="B47" s="122" t="s">
        <v>84</v>
      </c>
      <c r="C47" s="120"/>
      <c r="D47" s="119" t="s">
        <v>11</v>
      </c>
      <c r="E47" s="119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102254.9</v>
      </c>
      <c r="L47" s="97">
        <v>96464</v>
      </c>
      <c r="M47" s="97">
        <f>SUM(G47:L47)</f>
        <v>542202.4</v>
      </c>
    </row>
    <row r="48" spans="1:13" ht="45.75" customHeight="1">
      <c r="A48" s="119"/>
      <c r="B48" s="122"/>
      <c r="C48" s="120"/>
      <c r="D48" s="119"/>
      <c r="E48" s="119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0</v>
      </c>
      <c r="L48" s="11">
        <v>0</v>
      </c>
      <c r="M48" s="11">
        <f>SUM(G48:L48)</f>
        <v>135</v>
      </c>
    </row>
    <row r="49" spans="1:13" s="22" customFormat="1" ht="39.75" customHeight="1">
      <c r="A49" s="119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40.5">
      <c r="A50" s="119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19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45" customHeight="1">
      <c r="A52" s="123" t="s">
        <v>89</v>
      </c>
      <c r="B52" s="121" t="s">
        <v>90</v>
      </c>
      <c r="C52" s="127"/>
      <c r="D52" s="121" t="s">
        <v>11</v>
      </c>
      <c r="E52" s="121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1133.3</v>
      </c>
      <c r="L52" s="11">
        <v>1000</v>
      </c>
      <c r="M52" s="11">
        <f>SUM(G52:L52)</f>
        <v>8819.5</v>
      </c>
    </row>
    <row r="53" spans="1:13" ht="36" customHeight="1">
      <c r="A53" s="123"/>
      <c r="B53" s="125"/>
      <c r="C53" s="128"/>
      <c r="D53" s="125"/>
      <c r="E53" s="125"/>
      <c r="F53" s="10" t="s">
        <v>56</v>
      </c>
      <c r="G53" s="60"/>
      <c r="H53" s="11"/>
      <c r="I53" s="11"/>
      <c r="J53" s="97"/>
      <c r="K53" s="11">
        <v>5760</v>
      </c>
      <c r="L53" s="11"/>
      <c r="M53" s="11"/>
    </row>
    <row r="54" spans="1:13" ht="20.25">
      <c r="A54" s="123"/>
      <c r="B54" s="126"/>
      <c r="C54" s="129"/>
      <c r="D54" s="126"/>
      <c r="E54" s="126"/>
      <c r="F54" s="10" t="s">
        <v>85</v>
      </c>
      <c r="G54" s="60"/>
      <c r="H54" s="11"/>
      <c r="I54" s="11"/>
      <c r="J54" s="97"/>
      <c r="K54" s="11">
        <v>240</v>
      </c>
      <c r="L54" s="11"/>
      <c r="M54" s="11">
        <f>SUM(G54:L54)</f>
        <v>240</v>
      </c>
    </row>
    <row r="55" spans="1:13" ht="81">
      <c r="A55" s="123"/>
      <c r="B55" s="16" t="s">
        <v>91</v>
      </c>
      <c r="C55" s="17">
        <v>0.5</v>
      </c>
      <c r="D55" s="4"/>
      <c r="E55" s="66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99.75" customHeight="1">
      <c r="A56" s="123"/>
      <c r="B56" s="16" t="s">
        <v>92</v>
      </c>
      <c r="C56" s="17">
        <v>0.5</v>
      </c>
      <c r="D56" s="59"/>
      <c r="E56" s="29" t="s">
        <v>30</v>
      </c>
      <c r="F56" s="27"/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100</v>
      </c>
      <c r="M56" s="20">
        <v>100</v>
      </c>
    </row>
    <row r="57" spans="1:13" ht="105" customHeight="1">
      <c r="A57" s="6" t="s">
        <v>93</v>
      </c>
      <c r="B57" s="57" t="s">
        <v>94</v>
      </c>
      <c r="C57" s="8"/>
      <c r="D57" s="67" t="s">
        <v>11</v>
      </c>
      <c r="E57" s="4" t="s">
        <v>12</v>
      </c>
      <c r="F57" s="10" t="s">
        <v>13</v>
      </c>
      <c r="G57" s="97">
        <f>SUM(G58,G60,G61)</f>
        <v>18260.6</v>
      </c>
      <c r="H57" s="97">
        <f>SUM(H58,H60,H61)</f>
        <v>17466</v>
      </c>
      <c r="I57" s="97">
        <f>SUM(I58,I60,I61)</f>
        <v>19220.8</v>
      </c>
      <c r="J57" s="97">
        <f>SUM(J58,J60,J61)</f>
        <v>39996.700000000004</v>
      </c>
      <c r="K57" s="97">
        <f>SUM(K58,K60,K61)+K63</f>
        <v>41669</v>
      </c>
      <c r="L57" s="97">
        <f>SUM(L58,L60,L61)+L63</f>
        <v>40131</v>
      </c>
      <c r="M57" s="97">
        <f>SUM(G57:L57)</f>
        <v>176744.1</v>
      </c>
    </row>
    <row r="58" spans="1:13" ht="60.75">
      <c r="A58" s="4" t="s">
        <v>95</v>
      </c>
      <c r="B58" s="24" t="s">
        <v>96</v>
      </c>
      <c r="C58" s="5"/>
      <c r="D58" s="4" t="s">
        <v>11</v>
      </c>
      <c r="E58" s="4" t="s">
        <v>12</v>
      </c>
      <c r="F58" s="59" t="s">
        <v>16</v>
      </c>
      <c r="G58" s="11">
        <v>3646.5</v>
      </c>
      <c r="H58" s="11">
        <v>3859.2</v>
      </c>
      <c r="I58" s="11">
        <v>4132</v>
      </c>
      <c r="J58" s="97">
        <v>5365.8</v>
      </c>
      <c r="K58" s="11">
        <v>5689.3</v>
      </c>
      <c r="L58" s="11">
        <v>4843</v>
      </c>
      <c r="M58" s="11">
        <f>SUM(G58:L58)</f>
        <v>27535.8</v>
      </c>
    </row>
    <row r="59" spans="1:13" s="83" customFormat="1" ht="78.75" customHeight="1">
      <c r="A59" s="76"/>
      <c r="B59" s="79" t="s">
        <v>97</v>
      </c>
      <c r="C59" s="72">
        <v>1</v>
      </c>
      <c r="D59" s="80"/>
      <c r="E59" s="72" t="s">
        <v>98</v>
      </c>
      <c r="F59" s="80"/>
      <c r="G59" s="81">
        <v>12</v>
      </c>
      <c r="H59" s="81">
        <v>12</v>
      </c>
      <c r="I59" s="82">
        <v>12</v>
      </c>
      <c r="J59" s="98">
        <v>12</v>
      </c>
      <c r="K59" s="81">
        <v>12</v>
      </c>
      <c r="L59" s="81">
        <v>12</v>
      </c>
      <c r="M59" s="81">
        <v>12</v>
      </c>
    </row>
    <row r="60" spans="1:13" ht="52.5" customHeight="1">
      <c r="A60" s="124" t="s">
        <v>99</v>
      </c>
      <c r="B60" s="122" t="s">
        <v>100</v>
      </c>
      <c r="C60" s="120"/>
      <c r="D60" s="119" t="s">
        <v>11</v>
      </c>
      <c r="E60" s="120" t="s">
        <v>12</v>
      </c>
      <c r="F60" s="59" t="s">
        <v>16</v>
      </c>
      <c r="G60" s="11">
        <v>14614.1</v>
      </c>
      <c r="H60" s="11">
        <v>13606.8</v>
      </c>
      <c r="I60" s="11">
        <v>15088.8</v>
      </c>
      <c r="J60" s="97">
        <v>33540.9</v>
      </c>
      <c r="K60" s="11">
        <v>35847.7</v>
      </c>
      <c r="L60" s="11">
        <v>35000</v>
      </c>
      <c r="M60" s="11">
        <f>SUM(G60:L60)</f>
        <v>147698.3</v>
      </c>
    </row>
    <row r="61" spans="1:13" ht="47.25" customHeight="1">
      <c r="A61" s="124"/>
      <c r="B61" s="122"/>
      <c r="C61" s="120"/>
      <c r="D61" s="119"/>
      <c r="E61" s="120"/>
      <c r="F61" s="84" t="s">
        <v>85</v>
      </c>
      <c r="G61" s="85">
        <v>0</v>
      </c>
      <c r="H61" s="85">
        <v>0</v>
      </c>
      <c r="I61" s="85">
        <v>0</v>
      </c>
      <c r="J61" s="85">
        <v>1090</v>
      </c>
      <c r="K61" s="85">
        <v>0</v>
      </c>
      <c r="L61" s="85">
        <v>0</v>
      </c>
      <c r="M61" s="85">
        <f>SUM(G61:L61)</f>
        <v>1090</v>
      </c>
    </row>
    <row r="62" spans="1:13" s="83" customFormat="1" ht="40.5" customHeight="1">
      <c r="A62" s="112"/>
      <c r="B62" s="111" t="s">
        <v>101</v>
      </c>
      <c r="C62" s="110">
        <v>1</v>
      </c>
      <c r="D62" s="110"/>
      <c r="E62" s="111" t="s">
        <v>30</v>
      </c>
      <c r="F62" s="111"/>
      <c r="G62" s="113">
        <v>100</v>
      </c>
      <c r="H62" s="113">
        <v>100</v>
      </c>
      <c r="I62" s="114">
        <v>100</v>
      </c>
      <c r="J62" s="113">
        <v>100</v>
      </c>
      <c r="K62" s="113">
        <v>100</v>
      </c>
      <c r="L62" s="113">
        <v>100</v>
      </c>
      <c r="M62" s="113">
        <v>100</v>
      </c>
    </row>
    <row r="63" spans="1:13" s="86" customFormat="1" ht="80.25" customHeight="1">
      <c r="A63" s="112" t="s">
        <v>104</v>
      </c>
      <c r="B63" s="109" t="s">
        <v>105</v>
      </c>
      <c r="C63" s="110"/>
      <c r="D63" s="110" t="s">
        <v>11</v>
      </c>
      <c r="E63" s="108" t="s">
        <v>12</v>
      </c>
      <c r="F63" s="59" t="s">
        <v>16</v>
      </c>
      <c r="G63" s="113">
        <v>0</v>
      </c>
      <c r="H63" s="113">
        <v>0</v>
      </c>
      <c r="I63" s="114">
        <v>0</v>
      </c>
      <c r="J63" s="113">
        <v>0</v>
      </c>
      <c r="K63" s="115">
        <v>132</v>
      </c>
      <c r="L63" s="115">
        <v>288</v>
      </c>
      <c r="M63" s="115">
        <f>SUM(G63:L63)</f>
        <v>420</v>
      </c>
    </row>
    <row r="64" spans="1:13" s="86" customFormat="1" ht="100.5" customHeight="1">
      <c r="A64" s="112"/>
      <c r="B64" s="111" t="s">
        <v>106</v>
      </c>
      <c r="C64" s="110">
        <v>1</v>
      </c>
      <c r="D64" s="110"/>
      <c r="E64" s="111" t="s">
        <v>26</v>
      </c>
      <c r="F64" s="111"/>
      <c r="G64" s="113">
        <v>0</v>
      </c>
      <c r="H64" s="113">
        <v>0</v>
      </c>
      <c r="I64" s="113">
        <v>0</v>
      </c>
      <c r="J64" s="113">
        <v>0</v>
      </c>
      <c r="K64" s="113">
        <v>1</v>
      </c>
      <c r="L64" s="113">
        <v>2</v>
      </c>
      <c r="M64" s="113">
        <v>2</v>
      </c>
    </row>
    <row r="65" spans="1:13" s="87" customFormat="1" ht="37.5" customHeight="1">
      <c r="A65" s="124"/>
      <c r="B65" s="122"/>
      <c r="C65" s="120"/>
      <c r="D65" s="120"/>
      <c r="E65" s="120" t="s">
        <v>102</v>
      </c>
      <c r="F65" s="10" t="s">
        <v>16</v>
      </c>
      <c r="G65" s="60">
        <v>262430.2</v>
      </c>
      <c r="H65" s="60">
        <v>258206.2</v>
      </c>
      <c r="I65" s="60">
        <f>SUM(I6,I29,I33,I36,I46,I57)</f>
        <v>275090.7</v>
      </c>
      <c r="J65" s="116">
        <f>SUM(J6,J28,J36,J47,J52,J58,J60)</f>
        <v>311584.9</v>
      </c>
      <c r="K65" s="60">
        <f>K6+K28+K36+K47+K52+K57</f>
        <v>340918.99999999994</v>
      </c>
      <c r="L65" s="60">
        <f>L6+L28+L36+L47+L52+L57</f>
        <v>317887</v>
      </c>
      <c r="M65" s="60">
        <f>SUM(G65:L65)</f>
        <v>1766118</v>
      </c>
    </row>
    <row r="66" spans="1:13" ht="37.5" customHeight="1">
      <c r="A66" s="124"/>
      <c r="B66" s="122"/>
      <c r="C66" s="120"/>
      <c r="D66" s="120"/>
      <c r="E66" s="120"/>
      <c r="F66" s="10" t="s">
        <v>85</v>
      </c>
      <c r="G66" s="60">
        <v>0</v>
      </c>
      <c r="H66" s="60">
        <v>0</v>
      </c>
      <c r="I66" s="60">
        <v>0</v>
      </c>
      <c r="J66" s="60">
        <v>1225</v>
      </c>
      <c r="K66" s="60">
        <f>K54+K61</f>
        <v>240</v>
      </c>
      <c r="L66" s="60">
        <f>L54+L61</f>
        <v>0</v>
      </c>
      <c r="M66" s="60">
        <f>SUM(G66:L66)</f>
        <v>1465</v>
      </c>
    </row>
    <row r="67" spans="1:13" ht="37.5" customHeight="1">
      <c r="A67" s="124"/>
      <c r="B67" s="122"/>
      <c r="C67" s="120"/>
      <c r="D67" s="120"/>
      <c r="E67" s="120"/>
      <c r="F67" s="10" t="s">
        <v>56</v>
      </c>
      <c r="G67" s="60">
        <v>7.9</v>
      </c>
      <c r="H67" s="60">
        <v>7.9</v>
      </c>
      <c r="I67" s="60">
        <v>6.6</v>
      </c>
      <c r="J67" s="60">
        <v>0</v>
      </c>
      <c r="K67" s="60">
        <f>K53</f>
        <v>5760</v>
      </c>
      <c r="L67" s="60">
        <f>L53</f>
        <v>0</v>
      </c>
      <c r="M67" s="60">
        <f>SUM(G67:L67)</f>
        <v>5782.4</v>
      </c>
    </row>
    <row r="68" spans="1:13" s="92" customFormat="1" ht="42.75" customHeight="1">
      <c r="A68" s="88"/>
      <c r="B68" s="88" t="s">
        <v>103</v>
      </c>
      <c r="C68" s="89"/>
      <c r="D68" s="90"/>
      <c r="E68" s="90" t="s">
        <v>102</v>
      </c>
      <c r="F68" s="88"/>
      <c r="G68" s="91">
        <f>G57+G46+G36+G28+G6</f>
        <v>262438.1</v>
      </c>
      <c r="H68" s="91">
        <f>SUM(H6,H28,H36,H46,H57)</f>
        <v>258214.1</v>
      </c>
      <c r="I68" s="91">
        <f>I57+I46+I36+I28+I6</f>
        <v>275097.3</v>
      </c>
      <c r="J68" s="91">
        <f>J57+J46+J36+J28+J6</f>
        <v>312809.89999999997</v>
      </c>
      <c r="K68" s="91">
        <f>K57+K46+K36+K28+K6</f>
        <v>346919</v>
      </c>
      <c r="L68" s="91">
        <f>L57+L46+L36+L28+L6</f>
        <v>317887</v>
      </c>
      <c r="M68" s="91">
        <f>SUM(G68:L68)</f>
        <v>1773365.4</v>
      </c>
    </row>
    <row r="69" ht="26.25" customHeight="1">
      <c r="C69"/>
    </row>
    <row r="71" spans="2:9" s="41" customFormat="1" ht="18">
      <c r="B71" s="93"/>
      <c r="C71" s="94"/>
      <c r="D71" s="56"/>
      <c r="E71" s="56"/>
      <c r="F71" s="56"/>
      <c r="I71"/>
    </row>
  </sheetData>
  <sheetProtection/>
  <mergeCells count="37">
    <mergeCell ref="A65:A67"/>
    <mergeCell ref="B65:B67"/>
    <mergeCell ref="C65:C67"/>
    <mergeCell ref="D65:D67"/>
    <mergeCell ref="E65:E67"/>
    <mergeCell ref="D47:D48"/>
    <mergeCell ref="E47:E48"/>
    <mergeCell ref="A52:A56"/>
    <mergeCell ref="A60:A61"/>
    <mergeCell ref="B60:B61"/>
    <mergeCell ref="C60:C61"/>
    <mergeCell ref="D60:D61"/>
    <mergeCell ref="E60:E61"/>
    <mergeCell ref="B52:B54"/>
    <mergeCell ref="C52:C54"/>
    <mergeCell ref="D52:D54"/>
    <mergeCell ref="E52:E54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6" max="12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2019-11-11T13:51:31Z</cp:lastPrinted>
  <dcterms:created xsi:type="dcterms:W3CDTF">2014-08-21T11:38:20Z</dcterms:created>
  <dcterms:modified xsi:type="dcterms:W3CDTF">2019-11-11T14:14:08Z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